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TRIMESTRAL 2024\CUENTA PUBLICA 4TO TRIMESTRE\FORMATOSIFT-ORGANISMOSOPERADORESDEAGUA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1840" windowHeight="13020"/>
  </bookViews>
  <sheets>
    <sheet name="EAEPED_OG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3" i="1"/>
  <c r="H54" i="1"/>
  <c r="H55" i="1"/>
  <c r="H57" i="1"/>
  <c r="H43" i="1"/>
  <c r="H44" i="1"/>
  <c r="H46" i="1"/>
  <c r="H47" i="1"/>
  <c r="H48" i="1"/>
  <c r="H49" i="1"/>
  <c r="H41" i="1"/>
  <c r="H35" i="1"/>
  <c r="H23" i="1"/>
  <c r="H28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H52" i="1" s="1"/>
  <c r="E53" i="1"/>
  <c r="E54" i="1"/>
  <c r="E55" i="1"/>
  <c r="E56" i="1"/>
  <c r="H56" i="1" s="1"/>
  <c r="E57" i="1"/>
  <c r="E58" i="1"/>
  <c r="H58" i="1" s="1"/>
  <c r="E59" i="1"/>
  <c r="H59" i="1" s="1"/>
  <c r="E51" i="1"/>
  <c r="H51" i="1" s="1"/>
  <c r="E42" i="1"/>
  <c r="H42" i="1" s="1"/>
  <c r="E43" i="1"/>
  <c r="E44" i="1"/>
  <c r="E45" i="1"/>
  <c r="H45" i="1" s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F10" i="1" s="1"/>
  <c r="E12" i="1"/>
  <c r="D12" i="1"/>
  <c r="C12" i="1"/>
  <c r="D10" i="1" l="1"/>
  <c r="D160" i="1" s="1"/>
  <c r="C10" i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<sst xmlns="http://schemas.openxmlformats.org/spreadsheetml/2006/main" count="167" uniqueCount="94">
  <si>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</si>
  <si>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</si>
  <si>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</si>
  <si>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</si>
  <si>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</si>
  <si>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</si>
  <si>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</si>
  <si>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</si>
  <si>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</si>
  <si>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</si>
  <si>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</si>
  <si>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</si>
  <si>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</si>
  <si>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</si>
  <si>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</si>
  <si>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</si>
  <si>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</si>
  <si>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</si>
  <si>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</si>
  <si>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</si>
  <si>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</si>
  <si>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</si>
  <si>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</si>
  <si>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</si>
  <si>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</si>
  <si>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</si>
  <si>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</si>
  <si>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</si>
  <si>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</si>
  <si>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</si>
  <si>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</si>
  <si>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</si>
  <si>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</si>
  <si>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</si>
  <si>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</si>
  <si>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</si>
  <si>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</si>
  <si>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</si>
  <si>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</si>
  <si>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</si>
  <si>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</si>
  <si>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</si>
  <si>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</si>
  <si>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</si>
  <si>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</si>
  <si>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</si>
  <si>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</si>
  <si>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</si>
  <si>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</si>
  <si>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</si>
  <si>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</si>
  <si>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</si>
  <si>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</si>
  <si>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</si>
  <si>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</si>
  <si>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</si>
  <si>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</si>
  <si>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</si>
  <si>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</si>
  <si>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</si>
  <si>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</si>
  <si>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</si>
  <si>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</si>
  <si>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</si>
  <si>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</si>
  <si>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</si>
  <si>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</si>
  <si>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</si>
  <si>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</si>
  <si>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</si>
  <si>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</si>
  <si>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</si>
  <si>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</si>
  <si>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</si>
  <si>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</si>
  <si>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</si>
  <si>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</si>
  <si>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</si>
  <si>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</si>
  <si>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</si>
  <si>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</si>
  <si>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</si>
  <si>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</si>
  <si>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</si>
  <si>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</si>
  <si>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</si>
  <si>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</si>
  <si>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</si>
  <si>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SAN FRANCISCO DEL ORO</t>
  </si>
  <si>
    <t>Del 01 de enero al 31 de diciembre  de 2024 (b)</t>
  </si>
  <si>
    <t xml:space="preserve">                   CARMEN LIZBETH ACOSTA GARCIA</t>
  </si>
  <si>
    <t xml:space="preserve">                          DIRECTORA EJECUTIVA</t>
  </si>
  <si>
    <t xml:space="preserve">           DAVID TRINIDAD ASTORGA MONTOYA</t>
  </si>
  <si>
    <t xml:space="preserve">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</si>
</sst>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57" zoomScale="90" zoomScaleNormal="90" workbookViewId="0">
      <selection activeCell="J179" sqref="J179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8555722</v>
      </c>
      <c r="D10" s="8">
        <f>SUM(D12,D20,D30,D40,D50,D60,D64,D73,D77)</f>
        <v>680100</v>
      </c>
      <c r="E10" s="24">
        <f t="shared" ref="E10:H10" si="0">SUM(E12,E20,E30,E40,E50,E60,E64,E73,E77)</f>
        <v>9235822</v>
      </c>
      <c r="F10" s="8">
        <f t="shared" si="0"/>
        <v>7423764</v>
      </c>
      <c r="G10" s="8">
        <f t="shared" si="0"/>
        <v>6819867</v>
      </c>
      <c r="H10" s="24">
        <f t="shared" si="0"/>
        <v>1812058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2934042</v>
      </c>
      <c r="D12" s="7">
        <f>SUM(D13:D19)</f>
        <v>826402</v>
      </c>
      <c r="E12" s="25">
        <f t="shared" ref="E12:H12" si="1">SUM(E13:E19)</f>
        <v>3760444</v>
      </c>
      <c r="F12" s="7">
        <f t="shared" si="1"/>
        <v>3728199</v>
      </c>
      <c r="G12" s="7">
        <f t="shared" si="1"/>
        <v>3208510</v>
      </c>
      <c r="H12" s="25">
        <f t="shared" si="1"/>
        <v>32245</v>
      </c>
    </row>
    <row r="13" spans="2:9" ht="24" x14ac:dyDescent="0.2">
      <c r="B13" s="10" t="s">
        <v>14</v>
      </c>
      <c r="C13" s="22">
        <v>1486175</v>
      </c>
      <c r="D13" s="22">
        <v>321050</v>
      </c>
      <c r="E13" s="26">
        <f>SUM(C13:D13)</f>
        <v>1807225</v>
      </c>
      <c r="F13" s="23">
        <v>1788487</v>
      </c>
      <c r="G13" s="23">
        <v>1788487</v>
      </c>
      <c r="H13" s="30">
        <f>SUM(E13-F13)</f>
        <v>18738</v>
      </c>
    </row>
    <row r="14" spans="2:9" ht="23.1" customHeight="1" x14ac:dyDescent="0.2">
      <c r="B14" s="10" t="s">
        <v>15</v>
      </c>
      <c r="C14" s="22">
        <v>369562</v>
      </c>
      <c r="D14" s="22">
        <v>-138057</v>
      </c>
      <c r="E14" s="26">
        <f t="shared" ref="E14:E79" si="2">SUM(C14:D14)</f>
        <v>231505</v>
      </c>
      <c r="F14" s="23">
        <v>231505</v>
      </c>
      <c r="G14" s="23">
        <v>231505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766568</v>
      </c>
      <c r="D15" s="22">
        <v>33911</v>
      </c>
      <c r="E15" s="26">
        <f t="shared" si="2"/>
        <v>800479</v>
      </c>
      <c r="F15" s="23">
        <v>789144</v>
      </c>
      <c r="G15" s="23">
        <v>593455</v>
      </c>
      <c r="H15" s="30">
        <f t="shared" si="3"/>
        <v>11335</v>
      </c>
    </row>
    <row r="16" spans="2:9" x14ac:dyDescent="0.2">
      <c r="B16" s="10" t="s">
        <v>17</v>
      </c>
      <c r="C16" s="22">
        <v>151720</v>
      </c>
      <c r="D16" s="22">
        <v>323459</v>
      </c>
      <c r="E16" s="26">
        <f t="shared" si="2"/>
        <v>475179</v>
      </c>
      <c r="F16" s="23">
        <v>473625</v>
      </c>
      <c r="G16" s="23">
        <v>149625</v>
      </c>
      <c r="H16" s="30">
        <f t="shared" si="3"/>
        <v>1554</v>
      </c>
    </row>
    <row r="17" spans="2:8" x14ac:dyDescent="0.2">
      <c r="B17" s="10" t="s">
        <v>18</v>
      </c>
      <c r="C17" s="22">
        <v>160017</v>
      </c>
      <c r="D17" s="22">
        <v>286039</v>
      </c>
      <c r="E17" s="26">
        <f t="shared" si="2"/>
        <v>446056</v>
      </c>
      <c r="F17" s="23">
        <v>445438</v>
      </c>
      <c r="G17" s="23">
        <v>445438</v>
      </c>
      <c r="H17" s="30">
        <f t="shared" si="3"/>
        <v>618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871082</v>
      </c>
      <c r="D20" s="7">
        <f t="shared" ref="D20:H20" si="4">SUM(D21:D29)</f>
        <v>-238853</v>
      </c>
      <c r="E20" s="25">
        <f t="shared" si="4"/>
        <v>632229</v>
      </c>
      <c r="F20" s="7">
        <f t="shared" si="4"/>
        <v>410753</v>
      </c>
      <c r="G20" s="7">
        <f t="shared" si="4"/>
        <v>405012</v>
      </c>
      <c r="H20" s="25">
        <f t="shared" si="4"/>
        <v>221476</v>
      </c>
    </row>
    <row r="21" spans="2:8" ht="24" x14ac:dyDescent="0.2">
      <c r="B21" s="10" t="s">
        <v>22</v>
      </c>
      <c r="C21" s="22">
        <v>100143</v>
      </c>
      <c r="D21" s="22">
        <v>28397</v>
      </c>
      <c r="E21" s="26">
        <f t="shared" si="2"/>
        <v>128540</v>
      </c>
      <c r="F21" s="23">
        <v>44989</v>
      </c>
      <c r="G21" s="23">
        <v>39349</v>
      </c>
      <c r="H21" s="30">
        <f t="shared" si="3"/>
        <v>83551</v>
      </c>
    </row>
    <row r="22" spans="2:8" x14ac:dyDescent="0.2">
      <c r="B22" s="10" t="s">
        <v>23</v>
      </c>
      <c r="C22" s="22">
        <v>15782</v>
      </c>
      <c r="D22" s="22">
        <v>10150</v>
      </c>
      <c r="E22" s="26">
        <f t="shared" si="2"/>
        <v>25932</v>
      </c>
      <c r="F22" s="23">
        <v>16789</v>
      </c>
      <c r="G22" s="23">
        <v>16789</v>
      </c>
      <c r="H22" s="30">
        <f t="shared" si="3"/>
        <v>9143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272357</v>
      </c>
      <c r="D24" s="22">
        <v>-228513</v>
      </c>
      <c r="E24" s="26">
        <f t="shared" si="2"/>
        <v>43844</v>
      </c>
      <c r="F24" s="23">
        <v>34780</v>
      </c>
      <c r="G24" s="23">
        <v>34678</v>
      </c>
      <c r="H24" s="30">
        <f t="shared" si="3"/>
        <v>9064</v>
      </c>
    </row>
    <row r="25" spans="2:8" ht="23.45" customHeight="1" x14ac:dyDescent="0.2">
      <c r="B25" s="10" t="s">
        <v>26</v>
      </c>
      <c r="C25" s="22">
        <v>10000</v>
      </c>
      <c r="D25" s="22">
        <v>-430</v>
      </c>
      <c r="E25" s="26">
        <f t="shared" si="2"/>
        <v>9570</v>
      </c>
      <c r="F25" s="23">
        <v>5079</v>
      </c>
      <c r="G25" s="23">
        <v>5079</v>
      </c>
      <c r="H25" s="30">
        <f t="shared" si="3"/>
        <v>4491</v>
      </c>
    </row>
    <row r="26" spans="2:8" x14ac:dyDescent="0.2">
      <c r="B26" s="10" t="s">
        <v>27</v>
      </c>
      <c r="C26" s="22">
        <v>250564</v>
      </c>
      <c r="D26" s="22">
        <v>-11614</v>
      </c>
      <c r="E26" s="26">
        <f t="shared" si="2"/>
        <v>238950</v>
      </c>
      <c r="F26" s="23">
        <v>235847</v>
      </c>
      <c r="G26" s="23">
        <v>235847</v>
      </c>
      <c r="H26" s="30">
        <f t="shared" si="3"/>
        <v>3103</v>
      </c>
    </row>
    <row r="27" spans="2:8" ht="24" x14ac:dyDescent="0.2">
      <c r="B27" s="10" t="s">
        <v>28</v>
      </c>
      <c r="C27" s="22">
        <v>60464</v>
      </c>
      <c r="D27" s="22">
        <v>-14823</v>
      </c>
      <c r="E27" s="26">
        <f t="shared" si="2"/>
        <v>45641</v>
      </c>
      <c r="F27" s="23">
        <v>7587</v>
      </c>
      <c r="G27" s="23">
        <v>7587</v>
      </c>
      <c r="H27" s="30">
        <f t="shared" si="3"/>
        <v>38054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161772</v>
      </c>
      <c r="D29" s="22">
        <v>-22020</v>
      </c>
      <c r="E29" s="26">
        <f t="shared" si="2"/>
        <v>139752</v>
      </c>
      <c r="F29" s="23">
        <v>65682</v>
      </c>
      <c r="G29" s="23">
        <v>65683</v>
      </c>
      <c r="H29" s="30">
        <f t="shared" si="3"/>
        <v>74070</v>
      </c>
    </row>
    <row r="30" spans="2:8" s="9" customFormat="1" ht="24" x14ac:dyDescent="0.2">
      <c r="B30" s="12" t="s">
        <v>31</v>
      </c>
      <c r="C30" s="7">
        <f>SUM(C31:C39)</f>
        <v>1952722</v>
      </c>
      <c r="D30" s="7">
        <f t="shared" ref="D30:H30" si="5">SUM(D31:D39)</f>
        <v>77063</v>
      </c>
      <c r="E30" s="25">
        <f t="shared" si="5"/>
        <v>2029785</v>
      </c>
      <c r="F30" s="7">
        <f t="shared" si="5"/>
        <v>1503983</v>
      </c>
      <c r="G30" s="7">
        <f t="shared" si="5"/>
        <v>1425917</v>
      </c>
      <c r="H30" s="25">
        <f t="shared" si="5"/>
        <v>525802</v>
      </c>
    </row>
    <row r="31" spans="2:8" x14ac:dyDescent="0.2">
      <c r="B31" s="10" t="s">
        <v>32</v>
      </c>
      <c r="C31" s="22">
        <v>887305</v>
      </c>
      <c r="D31" s="22">
        <v>443262</v>
      </c>
      <c r="E31" s="26">
        <f t="shared" si="2"/>
        <v>1330567</v>
      </c>
      <c r="F31" s="23">
        <v>992332</v>
      </c>
      <c r="G31" s="23">
        <v>981532</v>
      </c>
      <c r="H31" s="30">
        <f t="shared" si="3"/>
        <v>338235</v>
      </c>
    </row>
    <row r="32" spans="2:8" x14ac:dyDescent="0.2">
      <c r="B32" s="10" t="s">
        <v>33</v>
      </c>
      <c r="C32" s="22">
        <v>172000</v>
      </c>
      <c r="D32" s="22">
        <v>-39744</v>
      </c>
      <c r="E32" s="26">
        <f t="shared" si="2"/>
        <v>132256</v>
      </c>
      <c r="F32" s="23">
        <v>110956</v>
      </c>
      <c r="G32" s="23">
        <v>76691</v>
      </c>
      <c r="H32" s="30">
        <f t="shared" si="3"/>
        <v>21300</v>
      </c>
    </row>
    <row r="33" spans="2:8" ht="24" x14ac:dyDescent="0.2">
      <c r="B33" s="10" t="s">
        <v>34</v>
      </c>
      <c r="C33" s="22">
        <v>300202</v>
      </c>
      <c r="D33" s="22">
        <v>-50000</v>
      </c>
      <c r="E33" s="26">
        <f t="shared" si="2"/>
        <v>250202</v>
      </c>
      <c r="F33" s="23">
        <v>189864</v>
      </c>
      <c r="G33" s="23">
        <v>156863</v>
      </c>
      <c r="H33" s="30">
        <f t="shared" si="3"/>
        <v>60338</v>
      </c>
    </row>
    <row r="34" spans="2:8" ht="24.6" customHeight="1" x14ac:dyDescent="0.2">
      <c r="B34" s="10" t="s">
        <v>35</v>
      </c>
      <c r="C34" s="22">
        <v>38987</v>
      </c>
      <c r="D34" s="22">
        <v>-4795</v>
      </c>
      <c r="E34" s="26">
        <f t="shared" si="2"/>
        <v>34192</v>
      </c>
      <c r="F34" s="23">
        <v>26988</v>
      </c>
      <c r="G34" s="23">
        <v>26988</v>
      </c>
      <c r="H34" s="30">
        <f t="shared" si="3"/>
        <v>7204</v>
      </c>
    </row>
    <row r="35" spans="2:8" ht="24" x14ac:dyDescent="0.2">
      <c r="B35" s="10" t="s">
        <v>36</v>
      </c>
      <c r="C35" s="22">
        <v>390951</v>
      </c>
      <c r="D35" s="22">
        <v>-282193</v>
      </c>
      <c r="E35" s="26">
        <f t="shared" si="2"/>
        <v>108758</v>
      </c>
      <c r="F35" s="23">
        <v>55297</v>
      </c>
      <c r="G35" s="23">
        <v>55297</v>
      </c>
      <c r="H35" s="30">
        <f t="shared" si="3"/>
        <v>53461</v>
      </c>
    </row>
    <row r="36" spans="2:8" ht="24" x14ac:dyDescent="0.2">
      <c r="B36" s="10" t="s">
        <v>37</v>
      </c>
      <c r="C36" s="22">
        <v>60000</v>
      </c>
      <c r="D36" s="22">
        <v>-60000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49364</v>
      </c>
      <c r="D37" s="22">
        <v>50289</v>
      </c>
      <c r="E37" s="26">
        <f t="shared" si="2"/>
        <v>99653</v>
      </c>
      <c r="F37" s="23">
        <v>60412</v>
      </c>
      <c r="G37" s="23">
        <v>60412</v>
      </c>
      <c r="H37" s="30">
        <f t="shared" si="3"/>
        <v>39241</v>
      </c>
    </row>
    <row r="38" spans="2:8" x14ac:dyDescent="0.2">
      <c r="B38" s="10" t="s">
        <v>39</v>
      </c>
      <c r="C38" s="22">
        <v>50000</v>
      </c>
      <c r="D38" s="22">
        <v>18558</v>
      </c>
      <c r="E38" s="26">
        <f t="shared" si="2"/>
        <v>68558</v>
      </c>
      <c r="F38" s="23">
        <v>65740</v>
      </c>
      <c r="G38" s="23">
        <v>65740</v>
      </c>
      <c r="H38" s="30">
        <f t="shared" si="3"/>
        <v>2818</v>
      </c>
    </row>
    <row r="39" spans="2:8" x14ac:dyDescent="0.2">
      <c r="B39" s="10" t="s">
        <v>40</v>
      </c>
      <c r="C39" s="22">
        <v>3913</v>
      </c>
      <c r="D39" s="22">
        <v>1686</v>
      </c>
      <c r="E39" s="26">
        <f t="shared" si="2"/>
        <v>5599</v>
      </c>
      <c r="F39" s="23">
        <v>2394</v>
      </c>
      <c r="G39" s="23">
        <v>2394</v>
      </c>
      <c r="H39" s="30">
        <f t="shared" si="3"/>
        <v>3205</v>
      </c>
    </row>
    <row r="40" spans="2:8" s="9" customFormat="1" ht="25.5" customHeight="1" x14ac:dyDescent="0.2">
      <c r="B40" s="12" t="s">
        <v>41</v>
      </c>
      <c r="C40" s="7">
        <f>SUM(C41:C49)</f>
        <v>1319781</v>
      </c>
      <c r="D40" s="7">
        <f t="shared" ref="D40:H40" si="6">SUM(D41:D49)</f>
        <v>-910296</v>
      </c>
      <c r="E40" s="25">
        <f t="shared" si="6"/>
        <v>409485</v>
      </c>
      <c r="F40" s="7">
        <f t="shared" si="6"/>
        <v>122922</v>
      </c>
      <c r="G40" s="7">
        <f t="shared" si="6"/>
        <v>122922</v>
      </c>
      <c r="H40" s="25">
        <f t="shared" si="6"/>
        <v>286563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379167</v>
      </c>
      <c r="D42" s="22">
        <v>23281</v>
      </c>
      <c r="E42" s="26">
        <f t="shared" si="2"/>
        <v>402448</v>
      </c>
      <c r="F42" s="23">
        <v>122922</v>
      </c>
      <c r="G42" s="23">
        <v>122922</v>
      </c>
      <c r="H42" s="30">
        <f t="shared" si="3"/>
        <v>279526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940614</v>
      </c>
      <c r="D45" s="22">
        <v>-933577</v>
      </c>
      <c r="E45" s="26">
        <f t="shared" si="2"/>
        <v>7037</v>
      </c>
      <c r="F45" s="23">
        <v>0</v>
      </c>
      <c r="G45" s="23">
        <v>0</v>
      </c>
      <c r="H45" s="30">
        <f t="shared" si="3"/>
        <v>7037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578095</v>
      </c>
      <c r="D50" s="7">
        <f t="shared" ref="D50:H50" si="7">SUM(D51:D59)</f>
        <v>1825784</v>
      </c>
      <c r="E50" s="25">
        <f t="shared" si="7"/>
        <v>2403879</v>
      </c>
      <c r="F50" s="7">
        <f t="shared" si="7"/>
        <v>1657907</v>
      </c>
      <c r="G50" s="7">
        <f t="shared" si="7"/>
        <v>1657506</v>
      </c>
      <c r="H50" s="25">
        <f t="shared" si="7"/>
        <v>745972</v>
      </c>
    </row>
    <row r="51" spans="2:8" x14ac:dyDescent="0.2">
      <c r="B51" s="10" t="s">
        <v>52</v>
      </c>
      <c r="C51" s="22">
        <v>35000</v>
      </c>
      <c r="D51" s="22">
        <v>-23768</v>
      </c>
      <c r="E51" s="26">
        <f t="shared" si="2"/>
        <v>11232</v>
      </c>
      <c r="F51" s="23">
        <v>0</v>
      </c>
      <c r="G51" s="23">
        <v>0</v>
      </c>
      <c r="H51" s="30">
        <f t="shared" si="3"/>
        <v>11232</v>
      </c>
    </row>
    <row r="52" spans="2:8" x14ac:dyDescent="0.2">
      <c r="B52" s="10" t="s">
        <v>53</v>
      </c>
      <c r="C52" s="22">
        <v>20000</v>
      </c>
      <c r="D52" s="22">
        <v>-10000</v>
      </c>
      <c r="E52" s="26">
        <f t="shared" si="2"/>
        <v>10000</v>
      </c>
      <c r="F52" s="23">
        <v>0</v>
      </c>
      <c r="G52" s="23">
        <v>0</v>
      </c>
      <c r="H52" s="30">
        <f t="shared" si="3"/>
        <v>10000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150000</v>
      </c>
      <c r="D54" s="22">
        <v>-150000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141900</v>
      </c>
      <c r="D56" s="22">
        <v>-121674</v>
      </c>
      <c r="E56" s="26">
        <f t="shared" si="2"/>
        <v>20226</v>
      </c>
      <c r="F56" s="23">
        <v>113</v>
      </c>
      <c r="G56" s="23">
        <v>113</v>
      </c>
      <c r="H56" s="30">
        <f t="shared" si="3"/>
        <v>20113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226195</v>
      </c>
      <c r="D58" s="22">
        <v>2121626</v>
      </c>
      <c r="E58" s="26">
        <f t="shared" si="2"/>
        <v>2347821</v>
      </c>
      <c r="F58" s="23">
        <v>1643194</v>
      </c>
      <c r="G58" s="23">
        <v>1642793</v>
      </c>
      <c r="H58" s="30">
        <f t="shared" si="3"/>
        <v>704627</v>
      </c>
    </row>
    <row r="59" spans="2:8" x14ac:dyDescent="0.2">
      <c r="B59" s="10" t="s">
        <v>60</v>
      </c>
      <c r="C59" s="22">
        <v>5000</v>
      </c>
      <c r="D59" s="22">
        <v>9600</v>
      </c>
      <c r="E59" s="26">
        <f t="shared" si="2"/>
        <v>14600</v>
      </c>
      <c r="F59" s="23">
        <v>14600</v>
      </c>
      <c r="G59" s="23">
        <v>14600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900000</v>
      </c>
      <c r="D60" s="7">
        <f t="shared" ref="D60:H60" si="8">SUM(D61:D63)</f>
        <v>-900000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900000</v>
      </c>
      <c r="D61" s="22">
        <v>-900000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8555722</v>
      </c>
      <c r="D160" s="21">
        <f t="shared" ref="D160:G160" si="28">SUM(D10,D85)</f>
        <v>680100</v>
      </c>
      <c r="E160" s="28">
        <f>SUM(E10,E85)</f>
        <v>9235822</v>
      </c>
      <c r="F160" s="21">
        <f t="shared" si="28"/>
        <v>7423764</v>
      </c>
      <c r="G160" s="21">
        <f t="shared" si="28"/>
        <v>6819867</v>
      </c>
      <c r="H160" s="28">
        <f>SUM(H10,H85)</f>
        <v>1812058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pans="2:5" s="31" customFormat="1" x14ac:dyDescent="0.2"/>
    <row r="178" spans="2:5" s="31" customFormat="1" x14ac:dyDescent="0.2"/>
    <row r="179" spans="2:5" s="31" customFormat="1" x14ac:dyDescent="0.2"/>
    <row r="180" spans="2:5" s="31" customFormat="1" x14ac:dyDescent="0.2">
      <c r="B180" s="31" t="s">
        <v>90</v>
      </c>
      <c r="E180" s="31" t="s">
        <v>92</v>
      </c>
    </row>
    <row r="181" spans="2:5" s="31" customFormat="1" x14ac:dyDescent="0.2">
      <c r="B181" s="31" t="s">
        <v>91</v>
      </c>
      <c r="E181" s="31" t="s">
        <v>93</v>
      </c>
    </row>
    <row r="182" spans="2:5" s="31" customFormat="1" x14ac:dyDescent="0.2"/>
    <row r="183" spans="2:5" s="31" customFormat="1" x14ac:dyDescent="0.2"/>
    <row r="184" spans="2:5" s="31" customFormat="1" x14ac:dyDescent="0.2"/>
    <row r="185" spans="2:5" s="31" customFormat="1" x14ac:dyDescent="0.2"/>
    <row r="186" spans="2:5" s="31" customFormat="1" x14ac:dyDescent="0.2"/>
    <row r="187" spans="2:5" s="31" customFormat="1" x14ac:dyDescent="0.2"/>
    <row r="188" spans="2:5" s="31" customFormat="1" x14ac:dyDescent="0.2"/>
    <row r="189" spans="2:5" s="31" customFormat="1" x14ac:dyDescent="0.2"/>
    <row r="190" spans="2:5" s="31" customFormat="1" x14ac:dyDescent="0.2"/>
    <row r="191" spans="2:5" s="31" customFormat="1" x14ac:dyDescent="0.2"/>
    <row r="192" spans="2:5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EAEPED_OG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Perla</cp:lastModifiedBy>
  <cp:lastPrinted>2025-02-06T05:31:29Z</cp:lastPrinted>
  <dcterms:created xsi:type="dcterms:W3CDTF">2020-01-08T21:14:59Z</dcterms:created>
  <dcterms:modified xsi:type="dcterms:W3CDTF">2025-02-06T05:32:10Z</dcterms:modified>
</cp:coreProperties>
</file>